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он\1313 .mn шинэ\"/>
    </mc:Choice>
  </mc:AlternateContent>
  <xr:revisionPtr revIDLastSave="0" documentId="8_{3EBE41C3-8EBC-4B12-9CDF-C633412F8BDA}" xr6:coauthVersionLast="45" xr6:coauthVersionMax="45" xr10:uidLastSave="{00000000-0000-0000-0000-000000000000}"/>
  <bookViews>
    <workbookView xWindow="-120" yWindow="-120" windowWidth="29040" windowHeight="15840" xr2:uid="{3B8D68FB-CE51-4858-B69F-56D641041C8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2" i="1" l="1"/>
  <c r="J7" i="1"/>
  <c r="J6" i="1"/>
  <c r="L6" i="1" s="1"/>
  <c r="J5" i="1"/>
  <c r="L5" i="1" s="1"/>
  <c r="L7" i="1" l="1"/>
</calcChain>
</file>

<file path=xl/sharedStrings.xml><?xml version="1.0" encoding="utf-8"?>
<sst xmlns="http://schemas.openxmlformats.org/spreadsheetml/2006/main" count="5" uniqueCount="5">
  <si>
    <t>10 жилийн дундаж</t>
  </si>
  <si>
    <t>Улсын дүн</t>
  </si>
  <si>
    <t>Эр</t>
  </si>
  <si>
    <t>Эм</t>
  </si>
  <si>
    <t>Зураг 19. Шээс бэлгийн тогтолцооны өвчлөлийн тохиолдлын түвшин, 10 000 хүнд, нас, хүйсээр, 2015-2024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</si>
</sst>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1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251606303712584E-2"/>
          <c:y val="0.12964746511949166"/>
          <c:w val="0.90749678739257478"/>
          <c:h val="0.7699317585301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'[1]7.18'!$A$5</c:f>
              <c:strCache>
                <c:ptCount val="1"/>
                <c:pt idx="0">
                  <c:v>Улсын дүн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'[1]7.18'!$F$4:$P$4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жилийн дундаж</c:v>
                </c:pt>
              </c:strCache>
            </c:strRef>
          </c:cat>
          <c:val>
            <c:numRef>
              <c:f>'[1]7.18'!$F$5:$P$5</c:f>
              <c:numCache>
                <c:formatCode>0.0</c:formatCode>
                <c:ptCount val="11"/>
                <c:pt idx="0">
                  <c:v>783.67</c:v>
                </c:pt>
                <c:pt idx="1">
                  <c:v>807.59</c:v>
                </c:pt>
                <c:pt idx="2">
                  <c:v>952.41</c:v>
                </c:pt>
                <c:pt idx="3">
                  <c:v>932.4</c:v>
                </c:pt>
                <c:pt idx="4">
                  <c:v>1119.5999999999999</c:v>
                </c:pt>
                <c:pt idx="5">
                  <c:v>761.21695368419125</c:v>
                </c:pt>
                <c:pt idx="6">
                  <c:v>682.32128937098719</c:v>
                </c:pt>
                <c:pt idx="7">
                  <c:v>959.54037378457747</c:v>
                </c:pt>
                <c:pt idx="8">
                  <c:v>1150.3380425753317</c:v>
                </c:pt>
                <c:pt idx="9">
                  <c:v>1088.9499364323688</c:v>
                </c:pt>
                <c:pt idx="10">
                  <c:v>923.80365958474556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C4-471B-889A-F18A760F7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overlap val="-27"/>
        <c:axId val="2097798192"/>
        <c:axId val="2097794384"/>
      </c:barChart>
      <c:lineChart>
        <c:grouping val="stacked"/>
        <c:varyColors val="0"/>
        <c:ser>
          <c:idx val="1"/>
          <c:order val="1"/>
          <c:tx>
            <c:strRef>
              <c:f>'[1]7.18'!$A$6</c:f>
              <c:strCache>
                <c:ptCount val="1"/>
                <c:pt idx="0">
                  <c:v>Эр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'[1]7.18'!$F$4:$P$4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жилийн дундаж</c:v>
                </c:pt>
              </c:strCache>
            </c:strRef>
          </c:cat>
          <c:val>
            <c:numRef>
              <c:f>'[1]7.18'!$F$6:$P$6</c:f>
              <c:numCache>
                <c:formatCode>0.0</c:formatCode>
                <c:ptCount val="11"/>
                <c:pt idx="0">
                  <c:v>363</c:v>
                </c:pt>
                <c:pt idx="1">
                  <c:v>365</c:v>
                </c:pt>
                <c:pt idx="2">
                  <c:v>438</c:v>
                </c:pt>
                <c:pt idx="3">
                  <c:v>456</c:v>
                </c:pt>
                <c:pt idx="4">
                  <c:v>584</c:v>
                </c:pt>
                <c:pt idx="5">
                  <c:v>396.42490591857683</c:v>
                </c:pt>
                <c:pt idx="6">
                  <c:v>375.28214000820265</c:v>
                </c:pt>
                <c:pt idx="7">
                  <c:v>511.3641542557167</c:v>
                </c:pt>
                <c:pt idx="8">
                  <c:v>574.85399938210321</c:v>
                </c:pt>
                <c:pt idx="9">
                  <c:v>548.93654000094318</c:v>
                </c:pt>
                <c:pt idx="10">
                  <c:v>461.28617395655419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4-471B-889A-F18A760F7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798192"/>
        <c:axId val="2097794384"/>
      </c:lineChart>
      <c:lineChart>
        <c:grouping val="stacked"/>
        <c:varyColors val="0"/>
        <c:ser>
          <c:idx val="2"/>
          <c:order val="2"/>
          <c:tx>
            <c:strRef>
              <c:f>'[1]7.18'!$A$7</c:f>
              <c:strCache>
                <c:ptCount val="1"/>
                <c:pt idx="0">
                  <c:v>Эм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'[1]7.18'!$F$4:$P$4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жилийн дундаж</c:v>
                </c:pt>
              </c:strCache>
            </c:strRef>
          </c:cat>
          <c:val>
            <c:numRef>
              <c:f>'[1]7.18'!$F$7:$P$7</c:f>
              <c:numCache>
                <c:formatCode>0.0</c:formatCode>
                <c:ptCount val="11"/>
                <c:pt idx="0">
                  <c:v>1212</c:v>
                </c:pt>
                <c:pt idx="1">
                  <c:v>1248</c:v>
                </c:pt>
                <c:pt idx="2">
                  <c:v>1428</c:v>
                </c:pt>
                <c:pt idx="3">
                  <c:v>1379</c:v>
                </c:pt>
                <c:pt idx="4">
                  <c:v>1640</c:v>
                </c:pt>
                <c:pt idx="5">
                  <c:v>1115.9852713038431</c:v>
                </c:pt>
                <c:pt idx="6">
                  <c:v>980.64905935972138</c:v>
                </c:pt>
                <c:pt idx="7">
                  <c:v>1394.7220211984152</c:v>
                </c:pt>
                <c:pt idx="8">
                  <c:v>1709.4473893569341</c:v>
                </c:pt>
                <c:pt idx="9">
                  <c:v>1614.1619284951726</c:v>
                </c:pt>
                <c:pt idx="10">
                  <c:v>1372.1965669714086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C4-471B-889A-F18A760F7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0820192"/>
        <c:axId val="1870962816"/>
      </c:lineChart>
      <c:catAx>
        <c:axId val="209779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97794384"/>
        <c:crosses val="autoZero"/>
        <c:auto val="1"/>
        <c:lblAlgn val="ctr"/>
        <c:lblOffset val="100"/>
        <c:noMultiLvlLbl val="0"/>
      </c:catAx>
      <c:valAx>
        <c:axId val="209779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97798192"/>
        <c:crosses val="autoZero"/>
        <c:crossBetween val="between"/>
      </c:valAx>
      <c:valAx>
        <c:axId val="1870962816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10820192"/>
        <c:crosses val="max"/>
        <c:crossBetween val="between"/>
      </c:valAx>
      <c:catAx>
        <c:axId val="211082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709628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76200</xdr:rowOff>
    </xdr:from>
    <xdr:to>
      <xdr:col>21</xdr:col>
      <xdr:colOff>209550</xdr:colOff>
      <xdr:row>33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FADF8C-F592-4894-AA38-2B6EC7D8E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%20&#1086;&#1085;/&#1199;&#1079;&#1199;&#1199;&#1083;&#1101;&#1083;&#1090;&#1080;&#1081;&#1085;%20&#1085;&#1086;&#1084;-2024/Chapter-7%20graphic%20sumiy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6.2"/>
      <sheetName val="Sheet2"/>
      <sheetName val="2015  хүн ам өвчлөл"/>
      <sheetName val="7.8"/>
      <sheetName val="7.9"/>
      <sheetName val="710"/>
      <sheetName val="7.11"/>
      <sheetName val="7.12"/>
      <sheetName val="7.13"/>
      <sheetName val="7.14"/>
      <sheetName val="7.14.2"/>
      <sheetName val="7.15"/>
      <sheetName val="7.16"/>
      <sheetName val="7.18-1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  <sheetName val="7.36"/>
      <sheetName val="7.37"/>
      <sheetName val="7.38"/>
      <sheetName val="7.39"/>
      <sheetName val="Х-1"/>
      <sheetName val="Х-2"/>
      <sheetName val="Х-3"/>
      <sheetName val="X-4"/>
      <sheetName val="7.55"/>
      <sheetName val="7.56"/>
      <sheetName val="7.57"/>
      <sheetName val="7.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F4">
            <v>2015</v>
          </cell>
          <cell r="G4">
            <v>2016</v>
          </cell>
          <cell r="H4">
            <v>2017</v>
          </cell>
          <cell r="I4">
            <v>2018</v>
          </cell>
          <cell r="J4">
            <v>2019</v>
          </cell>
          <cell r="K4">
            <v>2020</v>
          </cell>
          <cell r="L4">
            <v>2021</v>
          </cell>
          <cell r="M4">
            <v>2022</v>
          </cell>
          <cell r="N4">
            <v>2023</v>
          </cell>
          <cell r="O4">
            <v>2024</v>
          </cell>
          <cell r="P4" t="str">
            <v>10 жилийн дундаж</v>
          </cell>
        </row>
        <row r="5">
          <cell r="A5" t="str">
            <v>Улсын дүн</v>
          </cell>
          <cell r="F5">
            <v>783.67</v>
          </cell>
          <cell r="G5">
            <v>807.59</v>
          </cell>
          <cell r="H5">
            <v>952.41</v>
          </cell>
          <cell r="I5">
            <v>932.4</v>
          </cell>
          <cell r="J5">
            <v>1119.5999999999999</v>
          </cell>
          <cell r="K5">
            <v>761.21695368419125</v>
          </cell>
          <cell r="L5">
            <v>682.32128937098719</v>
          </cell>
          <cell r="M5">
            <v>959.54037378457747</v>
          </cell>
          <cell r="N5">
            <v>1150.3380425753317</v>
          </cell>
          <cell r="O5">
            <v>1088.9499364323688</v>
          </cell>
          <cell r="P5">
            <v>923.80365958474556</v>
          </cell>
        </row>
        <row r="6">
          <cell r="A6" t="str">
            <v>Эр</v>
          </cell>
          <cell r="F6">
            <v>363</v>
          </cell>
          <cell r="G6">
            <v>365</v>
          </cell>
          <cell r="H6">
            <v>438</v>
          </cell>
          <cell r="I6">
            <v>456</v>
          </cell>
          <cell r="J6">
            <v>584</v>
          </cell>
          <cell r="K6">
            <v>396.42490591857683</v>
          </cell>
          <cell r="L6">
            <v>375.28214000820265</v>
          </cell>
          <cell r="M6">
            <v>511.3641542557167</v>
          </cell>
          <cell r="N6">
            <v>574.85399938210321</v>
          </cell>
          <cell r="O6">
            <v>548.93654000094318</v>
          </cell>
          <cell r="P6">
            <v>461.28617395655419</v>
          </cell>
        </row>
        <row r="7">
          <cell r="A7" t="str">
            <v>Эм</v>
          </cell>
          <cell r="F7">
            <v>1212</v>
          </cell>
          <cell r="G7">
            <v>1248</v>
          </cell>
          <cell r="H7">
            <v>1428</v>
          </cell>
          <cell r="I7">
            <v>1379</v>
          </cell>
          <cell r="J7">
            <v>1640</v>
          </cell>
          <cell r="K7">
            <v>1115.9852713038431</v>
          </cell>
          <cell r="L7">
            <v>980.64905935972138</v>
          </cell>
          <cell r="M7">
            <v>1394.7220211984152</v>
          </cell>
          <cell r="N7">
            <v>1709.4473893569341</v>
          </cell>
          <cell r="O7">
            <v>1614.1619284951726</v>
          </cell>
          <cell r="P7">
            <v>1372.1965669714086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82904-C77F-4705-9B16-700880A55EA2}">
  <dimension ref="A2:Y22"/>
  <sheetViews>
    <sheetView tabSelected="1" workbookViewId="0">
      <selection activeCell="A2" sqref="A2:XFD2"/>
    </sheetView>
  </sheetViews>
  <sheetFormatPr defaultRowHeight="15" x14ac:dyDescent="0.25"/>
  <cols>
    <col min="1" max="1" width="12.85546875" customWidth="1"/>
    <col min="17" max="18" width="11" customWidth="1"/>
  </cols>
  <sheetData>
    <row r="2" spans="1:25" x14ac:dyDescent="0.25">
      <c r="A2" s="1" t="s">
        <v>4</v>
      </c>
    </row>
    <row r="3" spans="1:25" x14ac:dyDescent="0.25">
      <c r="P3" s="4"/>
    </row>
    <row r="4" spans="1:25" x14ac:dyDescent="0.25">
      <c r="B4">
        <v>2015</v>
      </c>
      <c r="C4">
        <v>2016</v>
      </c>
      <c r="D4">
        <v>2017</v>
      </c>
      <c r="E4">
        <v>2018</v>
      </c>
      <c r="F4">
        <v>2019</v>
      </c>
      <c r="G4">
        <v>2020</v>
      </c>
      <c r="H4">
        <v>2021</v>
      </c>
      <c r="I4">
        <v>2022</v>
      </c>
      <c r="J4">
        <v>2023</v>
      </c>
      <c r="K4">
        <v>2024</v>
      </c>
      <c r="L4" s="2" t="s">
        <v>0</v>
      </c>
    </row>
    <row r="5" spans="1:25" x14ac:dyDescent="0.25">
      <c r="A5" s="2" t="s">
        <v>1</v>
      </c>
      <c r="B5" s="3">
        <v>783.67</v>
      </c>
      <c r="C5" s="3">
        <v>807.59</v>
      </c>
      <c r="D5" s="3">
        <v>952.41</v>
      </c>
      <c r="E5" s="3">
        <v>932.4</v>
      </c>
      <c r="F5" s="3">
        <v>1119.5999999999999</v>
      </c>
      <c r="G5" s="3">
        <v>761.21695368419125</v>
      </c>
      <c r="H5" s="3">
        <v>682.32128937098719</v>
      </c>
      <c r="I5" s="3">
        <v>959.54037378457747</v>
      </c>
      <c r="J5" s="3">
        <f>X12*10000/Y12</f>
        <v>1150.3380425753317</v>
      </c>
      <c r="K5" s="3">
        <v>1088.9499364323688</v>
      </c>
      <c r="L5" s="3">
        <f>SUM(B5:K5)/10</f>
        <v>923.80365958474556</v>
      </c>
      <c r="M5" s="5"/>
      <c r="N5" s="5"/>
      <c r="O5" s="5"/>
      <c r="P5" s="6"/>
      <c r="Q5" s="6"/>
      <c r="R5" s="5"/>
      <c r="U5" s="3"/>
      <c r="V5" s="3"/>
      <c r="Y5" s="3"/>
    </row>
    <row r="6" spans="1:25" x14ac:dyDescent="0.25">
      <c r="A6" s="2" t="s">
        <v>2</v>
      </c>
      <c r="B6" s="3">
        <v>363</v>
      </c>
      <c r="C6" s="3">
        <v>365</v>
      </c>
      <c r="D6" s="3">
        <v>438</v>
      </c>
      <c r="E6" s="3">
        <v>456</v>
      </c>
      <c r="F6" s="3">
        <v>584</v>
      </c>
      <c r="G6" s="3">
        <v>396.42490591857683</v>
      </c>
      <c r="H6" s="3">
        <v>375.28214000820265</v>
      </c>
      <c r="I6" s="3">
        <v>511.3641542557167</v>
      </c>
      <c r="J6" s="3">
        <f t="shared" ref="J6:J7" si="0">X13*10000/Y13</f>
        <v>574.85399938210321</v>
      </c>
      <c r="K6" s="5">
        <v>548.93654000094318</v>
      </c>
      <c r="L6" s="3">
        <f t="shared" ref="L6:L7" si="1">SUM(B6:K6)/10</f>
        <v>461.28617395655419</v>
      </c>
      <c r="M6" s="5"/>
      <c r="N6" s="5"/>
      <c r="O6" s="5"/>
      <c r="P6" s="6"/>
      <c r="Q6" s="6"/>
      <c r="R6" s="5"/>
      <c r="U6" s="3"/>
      <c r="V6" s="3"/>
      <c r="Y6" s="3"/>
    </row>
    <row r="7" spans="1:25" x14ac:dyDescent="0.25">
      <c r="A7" s="2" t="s">
        <v>3</v>
      </c>
      <c r="B7" s="3">
        <v>1212</v>
      </c>
      <c r="C7" s="3">
        <v>1248</v>
      </c>
      <c r="D7" s="3">
        <v>1428</v>
      </c>
      <c r="E7" s="3">
        <v>1379</v>
      </c>
      <c r="F7" s="3">
        <v>1640</v>
      </c>
      <c r="G7" s="3">
        <v>1115.9852713038431</v>
      </c>
      <c r="H7" s="3">
        <v>980.64905935972138</v>
      </c>
      <c r="I7" s="3">
        <v>1394.7220211984152</v>
      </c>
      <c r="J7" s="3">
        <f t="shared" si="0"/>
        <v>1709.4473893569341</v>
      </c>
      <c r="K7" s="5">
        <v>1614.1619284951726</v>
      </c>
      <c r="L7" s="3">
        <f t="shared" si="1"/>
        <v>1372.1965669714086</v>
      </c>
      <c r="M7" s="5"/>
      <c r="N7" s="5"/>
      <c r="O7" s="5"/>
      <c r="P7" s="6"/>
      <c r="Q7" s="6"/>
      <c r="R7" s="5"/>
      <c r="U7" s="3"/>
      <c r="V7" s="3"/>
      <c r="Y7" s="3"/>
    </row>
    <row r="8" spans="1:25" x14ac:dyDescent="0.25">
      <c r="K8" s="4"/>
      <c r="M8" s="4"/>
      <c r="N8" s="4"/>
      <c r="O8" s="4"/>
      <c r="P8" s="4"/>
      <c r="Q8" s="4"/>
      <c r="R8" s="4"/>
    </row>
    <row r="10" spans="1:25" x14ac:dyDescent="0.25">
      <c r="U10" s="3"/>
    </row>
    <row r="12" spans="1:25" x14ac:dyDescent="0.25">
      <c r="X12">
        <v>389126</v>
      </c>
      <c r="Y12">
        <v>3382710</v>
      </c>
    </row>
    <row r="13" spans="1:25" x14ac:dyDescent="0.25">
      <c r="X13">
        <v>95825</v>
      </c>
      <c r="Y13">
        <v>1666945</v>
      </c>
    </row>
    <row r="14" spans="1:25" x14ac:dyDescent="0.25">
      <c r="X14">
        <v>293301</v>
      </c>
      <c r="Y14">
        <v>1715765</v>
      </c>
    </row>
    <row r="20" spans="25:25" x14ac:dyDescent="0.25">
      <c r="Y20">
        <v>3809880</v>
      </c>
    </row>
    <row r="21" spans="25:25" x14ac:dyDescent="0.25">
      <c r="Y21">
        <v>389126</v>
      </c>
    </row>
    <row r="22" spans="25:25" x14ac:dyDescent="0.25">
      <c r="Y22" s="3">
        <f>Y21*100/Y20</f>
        <v>10.213602528163618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2025-06-12T07:29:06Z</dcterms:created>
  <dcterms:modified xsi:type="dcterms:W3CDTF">2025-06-12T07:31:13Z</dcterms:modified>
</cp:coreProperties>
</file>