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esktop\6 buleg 1313\"/>
    </mc:Choice>
  </mc:AlternateContent>
  <xr:revisionPtr revIDLastSave="0" documentId="8_{BE71C5B9-7060-408B-A1FF-CC7BC5069D0F}" xr6:coauthVersionLast="44" xr6:coauthVersionMax="44" xr10:uidLastSave="{00000000-0000-0000-0000-000000000000}"/>
  <bookViews>
    <workbookView xWindow="-28920" yWindow="-1185" windowWidth="29040" windowHeight="15720" xr2:uid="{B5DC82FB-DBA5-4ADC-88D2-58023F2B4DBE}"/>
  </bookViews>
  <sheets>
    <sheet name="6.1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3" i="1" l="1"/>
  <c r="N15" i="1"/>
  <c r="M15" i="1"/>
  <c r="N14" i="1"/>
  <c r="N13" i="1"/>
  <c r="N16" i="1" s="1"/>
  <c r="N17" i="1" s="1"/>
  <c r="M13" i="1"/>
  <c r="O12" i="1"/>
  <c r="O11" i="1"/>
  <c r="O10" i="1"/>
  <c r="O9" i="1"/>
  <c r="O8" i="1"/>
  <c r="O7" i="1"/>
  <c r="O6" i="1"/>
  <c r="O5" i="1"/>
  <c r="O4" i="1"/>
  <c r="O3" i="1"/>
  <c r="O13" i="1" l="1"/>
</calcChain>
</file>

<file path=xl/sharedStrings.xml><?xml version="1.0" encoding="utf-8"?>
<sst xmlns="http://schemas.openxmlformats.org/spreadsheetml/2006/main" count="6" uniqueCount="6">
  <si>
    <t xml:space="preserve"> </t>
  </si>
  <si>
    <t>Шинэ сүрьеэ</t>
  </si>
  <si>
    <t>0-14 насны хүүхэд</t>
  </si>
  <si>
    <t>Хүүхдийн сүрьеэгийн эзлэх хувь</t>
  </si>
  <si>
    <t>10 жил дундаж</t>
  </si>
  <si>
    <t>Зураг 6. 11 Нийт сүрьеэ (бодит тоо), Хүүхдийн сүрьеэгийн бүртгэгдсэн тохиолдол (бодит тоо, хувиар),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</si>
</sst>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830920469383917E-2"/>
          <c:y val="5.1510640800483468E-2"/>
          <c:w val="0.88139417680942955"/>
          <c:h val="0.7401904364926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'6.11'!$M$2</c:f>
              <c:strCache>
                <c:ptCount val="1"/>
                <c:pt idx="0">
                  <c:v>Шинэ сүрьеэ</c:v>
                </c:pt>
              </c:strCache>
            </c:strRef>
          </c:tx>
          <c:spPr>
            <a:solidFill>
              <a:srgbClr val="80DEFC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1D-47C4-826F-8F708C30D3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'6.11'!$L$3:$L$13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'6.11'!$M$3:$M$13</c:f>
              <c:numCache>
                <c:formatCode>General</c:formatCode>
                <c:ptCount val="11"/>
                <c:pt idx="0">
                  <c:v>4270</c:v>
                </c:pt>
                <c:pt idx="1">
                  <c:v>4045</c:v>
                </c:pt>
                <c:pt idx="2">
                  <c:v>3779</c:v>
                </c:pt>
                <c:pt idx="3">
                  <c:v>3498</c:v>
                </c:pt>
                <c:pt idx="4">
                  <c:v>3624</c:v>
                </c:pt>
                <c:pt idx="5">
                  <c:v>3329</c:v>
                </c:pt>
                <c:pt idx="6">
                  <c:v>2331</c:v>
                </c:pt>
                <c:pt idx="7">
                  <c:v>2355</c:v>
                </c:pt>
                <c:pt idx="8">
                  <c:v>2357</c:v>
                </c:pt>
                <c:pt idx="9">
                  <c:v>2232</c:v>
                </c:pt>
                <c:pt idx="10" formatCode="0.0">
                  <c:v>3182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1D-47C4-826F-8F708C30D317}"/>
            </c:ext>
          </c:extLst>
        </c:ser>
        <c:ser>
          <c:idx val="1"/>
          <c:order val="1"/>
          <c:tx>
            <c:strRef>
              <c:f>'6.11'!$N$2</c:f>
              <c:strCache>
                <c:ptCount val="1"/>
                <c:pt idx="0">
                  <c:v>0-14 насны хүүхэд</c:v>
                </c:pt>
              </c:strCache>
            </c:strRef>
          </c:tx>
          <c:spPr>
            <a:solidFill>
              <a:srgbClr val="C6FEE9"/>
            </a:solidFill>
            <a:ln>
              <a:solidFill>
                <a:srgbClr val="C6FEE9"/>
              </a:solidFill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rgbClr val="C6FEE9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61D-47C4-826F-8F708C30D317}"/>
              </c:ext>
            </c:extLst>
          </c:dPt>
          <c:dLbls>
            <c:dLbl>
              <c:idx val="10"/>
              <c:layout>
                <c:manualLayout>
                  <c:x val="0"/>
                  <c:y val="5.7389280981965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D-47C4-826F-8F708C30D3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'6.11'!$L$3:$L$13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'6.11'!$N$3:$N$13</c:f>
              <c:numCache>
                <c:formatCode>General</c:formatCode>
                <c:ptCount val="11"/>
                <c:pt idx="0">
                  <c:v>421</c:v>
                </c:pt>
                <c:pt idx="1">
                  <c:v>516</c:v>
                </c:pt>
                <c:pt idx="2">
                  <c:v>424</c:v>
                </c:pt>
                <c:pt idx="3">
                  <c:v>293</c:v>
                </c:pt>
                <c:pt idx="4">
                  <c:v>382</c:v>
                </c:pt>
                <c:pt idx="5">
                  <c:v>397</c:v>
                </c:pt>
                <c:pt idx="6">
                  <c:v>317</c:v>
                </c:pt>
                <c:pt idx="7">
                  <c:v>193</c:v>
                </c:pt>
                <c:pt idx="8">
                  <c:v>161</c:v>
                </c:pt>
                <c:pt idx="9">
                  <c:v>158</c:v>
                </c:pt>
                <c:pt idx="10" formatCode="0.0">
                  <c:v>326.2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1D-47C4-826F-8F708C30D3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30"/>
        <c:overlap val="100"/>
        <c:axId val="347112815"/>
        <c:axId val="539795983"/>
      </c:barChart>
      <c:lineChart>
        <c:grouping val="standard"/>
        <c:varyColors val="0"/>
        <c:ser>
          <c:idx val="2"/>
          <c:order val="2"/>
          <c:tx>
            <c:strRef>
              <c:f>'6.11'!$O$2</c:f>
              <c:strCache>
                <c:ptCount val="1"/>
                <c:pt idx="0">
                  <c:v>Хүүхдийн сүрьеэгийн эзлэх хувь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'6.11'!$L$3:$L$13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'6.11'!$O$3:$O$13</c:f>
              <c:numCache>
                <c:formatCode>0.0</c:formatCode>
                <c:ptCount val="11"/>
                <c:pt idx="0">
                  <c:v>9.8594847775175651</c:v>
                </c:pt>
                <c:pt idx="1">
                  <c:v>12.756489493201483</c:v>
                </c:pt>
                <c:pt idx="2">
                  <c:v>11.219899444297432</c:v>
                </c:pt>
                <c:pt idx="3">
                  <c:v>8.3762149799885641</c:v>
                </c:pt>
                <c:pt idx="4">
                  <c:v>10.54083885209713</c:v>
                </c:pt>
                <c:pt idx="5">
                  <c:v>11.92550315410033</c:v>
                </c:pt>
                <c:pt idx="6">
                  <c:v>13.5993135993136</c:v>
                </c:pt>
                <c:pt idx="7">
                  <c:v>8.1953290870488331</c:v>
                </c:pt>
                <c:pt idx="8">
                  <c:v>6.8307170131523121</c:v>
                </c:pt>
                <c:pt idx="9">
                  <c:v>7.0788530465949817</c:v>
                </c:pt>
                <c:pt idx="10">
                  <c:v>10.251414204902577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A61D-47C4-826F-8F708C30D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8827759"/>
        <c:axId val="1949059759"/>
      </c:lineChart>
      <c:catAx>
        <c:axId val="347112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9795983"/>
        <c:crosses val="autoZero"/>
        <c:auto val="1"/>
        <c:lblAlgn val="ctr"/>
        <c:lblOffset val="100"/>
        <c:noMultiLvlLbl val="0"/>
      </c:catAx>
      <c:valAx>
        <c:axId val="5397959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47112815"/>
        <c:crosses val="autoZero"/>
        <c:crossBetween val="between"/>
      </c:valAx>
      <c:valAx>
        <c:axId val="194905975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48827759"/>
        <c:crosses val="max"/>
        <c:crossBetween val="between"/>
      </c:valAx>
      <c:catAx>
        <c:axId val="1948827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490597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119061</xdr:rowOff>
    </xdr:from>
    <xdr:to>
      <xdr:col>9</xdr:col>
      <xdr:colOff>466725</xdr:colOff>
      <xdr:row>18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189D41-C57D-4FFD-B519-B26795C40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OneDrive\Desktop\2024%20tailan\2024%20EMU\Buleg%206%20graphic%20MG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6.17"/>
      <sheetName val="6.18"/>
      <sheetName val="6.19"/>
      <sheetName val="6.20"/>
      <sheetName val="6.21"/>
      <sheetName val="6.22"/>
      <sheetName val="6.23"/>
      <sheetName val="6.24"/>
      <sheetName val="6.25"/>
      <sheetName val="6.26"/>
      <sheetName val="6.1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M2" t="str">
            <v>Шинэ сүрьеэ</v>
          </cell>
          <cell r="N2" t="str">
            <v>0-14 насны хүүхэд</v>
          </cell>
          <cell r="O2" t="str">
            <v>Хүүхдийн сүрьеэгийн эзлэх хувь</v>
          </cell>
        </row>
        <row r="3">
          <cell r="L3">
            <v>2015</v>
          </cell>
          <cell r="M3">
            <v>4270</v>
          </cell>
          <cell r="N3">
            <v>421</v>
          </cell>
          <cell r="O3">
            <v>9.8594847775175651</v>
          </cell>
        </row>
        <row r="4">
          <cell r="L4">
            <v>2016</v>
          </cell>
          <cell r="M4">
            <v>4045</v>
          </cell>
          <cell r="N4">
            <v>516</v>
          </cell>
          <cell r="O4">
            <v>12.756489493201483</v>
          </cell>
        </row>
        <row r="5">
          <cell r="L5">
            <v>2017</v>
          </cell>
          <cell r="M5">
            <v>3779</v>
          </cell>
          <cell r="N5">
            <v>424</v>
          </cell>
          <cell r="O5">
            <v>11.219899444297432</v>
          </cell>
        </row>
        <row r="6">
          <cell r="L6">
            <v>2018</v>
          </cell>
          <cell r="M6">
            <v>3498</v>
          </cell>
          <cell r="N6">
            <v>293</v>
          </cell>
          <cell r="O6">
            <v>8.3762149799885641</v>
          </cell>
        </row>
        <row r="7">
          <cell r="L7">
            <v>2019</v>
          </cell>
          <cell r="M7">
            <v>3624</v>
          </cell>
          <cell r="N7">
            <v>382</v>
          </cell>
          <cell r="O7">
            <v>10.54083885209713</v>
          </cell>
        </row>
        <row r="8">
          <cell r="L8">
            <v>2020</v>
          </cell>
          <cell r="M8">
            <v>3329</v>
          </cell>
          <cell r="N8">
            <v>397</v>
          </cell>
          <cell r="O8">
            <v>11.92550315410033</v>
          </cell>
        </row>
        <row r="9">
          <cell r="L9">
            <v>2021</v>
          </cell>
          <cell r="M9">
            <v>2331</v>
          </cell>
          <cell r="N9">
            <v>317</v>
          </cell>
          <cell r="O9">
            <v>13.5993135993136</v>
          </cell>
        </row>
        <row r="10">
          <cell r="L10">
            <v>2022</v>
          </cell>
          <cell r="M10">
            <v>2355</v>
          </cell>
          <cell r="N10">
            <v>193</v>
          </cell>
          <cell r="O10">
            <v>8.1953290870488331</v>
          </cell>
        </row>
        <row r="11">
          <cell r="L11">
            <v>2023</v>
          </cell>
          <cell r="M11">
            <v>2357</v>
          </cell>
          <cell r="N11">
            <v>161</v>
          </cell>
          <cell r="O11">
            <v>6.8307170131523121</v>
          </cell>
        </row>
        <row r="12">
          <cell r="L12">
            <v>2024</v>
          </cell>
          <cell r="M12">
            <v>2232</v>
          </cell>
          <cell r="N12">
            <v>158</v>
          </cell>
          <cell r="O12">
            <v>7.0788530465949817</v>
          </cell>
        </row>
        <row r="13">
          <cell r="L13" t="str">
            <v>10 жил дундаж</v>
          </cell>
          <cell r="M13">
            <v>3182</v>
          </cell>
          <cell r="N13">
            <v>326.2</v>
          </cell>
          <cell r="O13">
            <v>10.251414204902577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145EC-1B4D-41BF-9D12-7BE1F0BC9395}">
  <dimension ref="A1:O23"/>
  <sheetViews>
    <sheetView tabSelected="1" workbookViewId="0"/>
  </sheetViews>
  <sheetFormatPr defaultRowHeight="15" x14ac:dyDescent="0.25"/>
  <sheetData>
    <row r="1" spans="1:15" x14ac:dyDescent="0.25">
      <c r="A1" t="s">
        <v>5</v>
      </c>
    </row>
    <row r="2" spans="1:15" x14ac:dyDescent="0.25">
      <c r="L2" t="s">
        <v>0</v>
      </c>
      <c r="M2" t="s">
        <v>1</v>
      </c>
      <c r="N2" t="s">
        <v>2</v>
      </c>
      <c r="O2" t="s">
        <v>3</v>
      </c>
    </row>
    <row r="3" spans="1:15" x14ac:dyDescent="0.25">
      <c r="L3">
        <v>2015</v>
      </c>
      <c r="M3">
        <v>4270</v>
      </c>
      <c r="N3">
        <v>421</v>
      </c>
      <c r="O3" s="1">
        <f t="shared" ref="O3:O12" si="0">N3*100/M3</f>
        <v>9.8594847775175651</v>
      </c>
    </row>
    <row r="4" spans="1:15" x14ac:dyDescent="0.25">
      <c r="L4">
        <v>2016</v>
      </c>
      <c r="M4">
        <v>4045</v>
      </c>
      <c r="N4">
        <v>516</v>
      </c>
      <c r="O4" s="1">
        <f t="shared" si="0"/>
        <v>12.756489493201483</v>
      </c>
    </row>
    <row r="5" spans="1:15" x14ac:dyDescent="0.25">
      <c r="L5">
        <v>2017</v>
      </c>
      <c r="M5">
        <v>3779</v>
      </c>
      <c r="N5">
        <v>424</v>
      </c>
      <c r="O5" s="1">
        <f t="shared" si="0"/>
        <v>11.219899444297432</v>
      </c>
    </row>
    <row r="6" spans="1:15" x14ac:dyDescent="0.25">
      <c r="L6">
        <v>2018</v>
      </c>
      <c r="M6">
        <v>3498</v>
      </c>
      <c r="N6">
        <v>293</v>
      </c>
      <c r="O6" s="1">
        <f t="shared" si="0"/>
        <v>8.3762149799885641</v>
      </c>
    </row>
    <row r="7" spans="1:15" x14ac:dyDescent="0.25">
      <c r="L7">
        <v>2019</v>
      </c>
      <c r="M7">
        <v>3624</v>
      </c>
      <c r="N7">
        <v>382</v>
      </c>
      <c r="O7" s="1">
        <f t="shared" si="0"/>
        <v>10.54083885209713</v>
      </c>
    </row>
    <row r="8" spans="1:15" x14ac:dyDescent="0.25">
      <c r="L8">
        <v>2020</v>
      </c>
      <c r="M8">
        <v>3329</v>
      </c>
      <c r="N8">
        <v>397</v>
      </c>
      <c r="O8" s="1">
        <f t="shared" si="0"/>
        <v>11.92550315410033</v>
      </c>
    </row>
    <row r="9" spans="1:15" x14ac:dyDescent="0.25">
      <c r="L9">
        <v>2021</v>
      </c>
      <c r="M9">
        <v>2331</v>
      </c>
      <c r="N9">
        <v>317</v>
      </c>
      <c r="O9" s="1">
        <f t="shared" si="0"/>
        <v>13.5993135993136</v>
      </c>
    </row>
    <row r="10" spans="1:15" x14ac:dyDescent="0.25">
      <c r="L10">
        <v>2022</v>
      </c>
      <c r="M10">
        <v>2355</v>
      </c>
      <c r="N10">
        <v>193</v>
      </c>
      <c r="O10" s="1">
        <f t="shared" si="0"/>
        <v>8.1953290870488331</v>
      </c>
    </row>
    <row r="11" spans="1:15" x14ac:dyDescent="0.25">
      <c r="L11">
        <v>2023</v>
      </c>
      <c r="M11">
        <v>2357</v>
      </c>
      <c r="N11">
        <v>161</v>
      </c>
      <c r="O11" s="1">
        <f t="shared" si="0"/>
        <v>6.8307170131523121</v>
      </c>
    </row>
    <row r="12" spans="1:15" x14ac:dyDescent="0.25">
      <c r="L12">
        <v>2024</v>
      </c>
      <c r="M12">
        <v>2232</v>
      </c>
      <c r="N12">
        <v>158</v>
      </c>
      <c r="O12" s="1">
        <f t="shared" si="0"/>
        <v>7.0788530465949817</v>
      </c>
    </row>
    <row r="13" spans="1:15" x14ac:dyDescent="0.25">
      <c r="L13" t="s">
        <v>4</v>
      </c>
      <c r="M13" s="1">
        <f>SUBTOTAL(101,M3:M12)</f>
        <v>3182</v>
      </c>
      <c r="N13" s="1">
        <f>SUBTOTAL(101,N3:N12)</f>
        <v>326.2</v>
      </c>
      <c r="O13" s="1">
        <f>N13*100/M13</f>
        <v>10.251414204902577</v>
      </c>
    </row>
    <row r="14" spans="1:15" x14ac:dyDescent="0.25">
      <c r="N14">
        <f>N12-N11</f>
        <v>-3</v>
      </c>
    </row>
    <row r="15" spans="1:15" x14ac:dyDescent="0.25">
      <c r="M15" s="1">
        <f>132*100/N12</f>
        <v>83.544303797468359</v>
      </c>
      <c r="N15" s="1">
        <f>N14*100/N12</f>
        <v>-1.8987341772151898</v>
      </c>
    </row>
    <row r="16" spans="1:15" x14ac:dyDescent="0.25">
      <c r="N16" s="1">
        <f>N13-N12</f>
        <v>168.2</v>
      </c>
    </row>
    <row r="17" spans="13:14" x14ac:dyDescent="0.25">
      <c r="N17">
        <f>N16/N12</f>
        <v>1.0645569620253164</v>
      </c>
    </row>
    <row r="22" spans="13:14" x14ac:dyDescent="0.25">
      <c r="M22">
        <v>123</v>
      </c>
    </row>
    <row r="23" spans="13:14" x14ac:dyDescent="0.25">
      <c r="M23">
        <f>M22*100/158</f>
        <v>77.848101265822791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2025-06-16T03:47:42Z</dcterms:created>
  <dcterms:modified xsi:type="dcterms:W3CDTF">2025-06-16T03:47:59Z</dcterms:modified>
</cp:coreProperties>
</file>