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8DFA144B-84FE-44C6-94AF-C9B2D4FC0401}" xr6:coauthVersionLast="44" xr6:coauthVersionMax="44" xr10:uidLastSave="{00000000-0000-0000-0000-000000000000}"/>
  <bookViews>
    <workbookView xWindow="-28920" yWindow="-1185" windowWidth="29040" windowHeight="15720" xr2:uid="{28ADF9FE-D13D-415C-BF5D-ACFE9B485666}"/>
  </bookViews>
  <sheets>
    <sheet name="6.1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B23" i="1"/>
  <c r="C23" i="1" s="1"/>
  <c r="C22" i="1"/>
  <c r="D20" i="1"/>
  <c r="C20" i="1"/>
  <c r="B20" i="1"/>
  <c r="B16" i="1"/>
  <c r="C16" i="1" s="1"/>
  <c r="C15" i="1"/>
  <c r="O6" i="1"/>
  <c r="M6" i="1"/>
  <c r="N6" i="1" s="1"/>
  <c r="S5" i="1"/>
  <c r="O5" i="1"/>
  <c r="M5" i="1"/>
  <c r="N5" i="1" s="1"/>
</calcChain>
</file>

<file path=xl/sharedStrings.xml><?xml version="1.0" encoding="utf-8"?>
<sst xmlns="http://schemas.openxmlformats.org/spreadsheetml/2006/main" count="14" uniqueCount="14">
  <si>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</si>
  <si>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</si>
  <si>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</si>
  <si>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</si>
  <si>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</si>
  <si>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</si>
  <si>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</si>
  <si>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</si>
  <si>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</si>
  <si>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</si>
  <si>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10 жил дундаж</t>
  </si>
  <si>
    <t>тоо</t>
  </si>
  <si>
    <t>10 000 хүн амд</t>
  </si>
  <si>
    <t>Зураг 6. 14 Цусан суулга халдварын тохиолдол, 10 000 хүнд,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</si>
</sst>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\ ##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164" fontId="3" fillId="4" borderId="1" xfId="1" applyFont="1" applyFill="1" applyBorder="1" applyAlignment="1">
      <alignment horizontal="left" vertical="center" indent="1"/>
    </xf>
    <xf numFmtId="165" fontId="4" fillId="4" borderId="1" xfId="1" applyNumberFormat="1" applyFont="1" applyFill="1" applyBorder="1" applyAlignment="1">
      <alignment horizontal="center" vertical="center"/>
    </xf>
    <xf numFmtId="166" fontId="0" fillId="3" borderId="0" xfId="0" applyNumberFormat="1" applyFill="1"/>
    <xf numFmtId="166" fontId="1" fillId="0" borderId="0" xfId="0" applyNumberFormat="1" applyFont="1"/>
    <xf numFmtId="166" fontId="0" fillId="0" borderId="0" xfId="0" applyNumberFormat="1"/>
    <xf numFmtId="164" fontId="3" fillId="2" borderId="1" xfId="1" applyFont="1" applyFill="1" applyBorder="1" applyAlignment="1">
      <alignment horizontal="left" vertical="center" indent="1"/>
    </xf>
    <xf numFmtId="166" fontId="4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 xr:uid="{A5A007E5-43BF-4EB4-802D-6D154928A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'6.14'!$B$5</c:f>
              <c:strCache>
                <c:ptCount val="1"/>
                <c:pt idx="0">
                  <c:v>тоо</c:v>
                </c:pt>
              </c:strCache>
            </c:strRef>
          </c:tx>
          <c:spPr>
            <a:solidFill>
              <a:srgbClr val="80DEFC"/>
            </a:solidFill>
            <a:ln>
              <a:solidFill>
                <a:srgbClr val="80DEF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'6.14'!$C$4:$L$4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'6.14'!$C$5:$L$5</c:f>
              <c:numCache>
                <c:formatCode>#\ ##0</c:formatCode>
                <c:ptCount val="10"/>
                <c:pt idx="0">
                  <c:v>2737</c:v>
                </c:pt>
                <c:pt idx="1">
                  <c:v>2848</c:v>
                </c:pt>
                <c:pt idx="2">
                  <c:v>4026</c:v>
                </c:pt>
                <c:pt idx="3">
                  <c:v>6265</c:v>
                </c:pt>
                <c:pt idx="4">
                  <c:v>5438</c:v>
                </c:pt>
                <c:pt idx="5">
                  <c:v>2630</c:v>
                </c:pt>
                <c:pt idx="6">
                  <c:v>732</c:v>
                </c:pt>
                <c:pt idx="7">
                  <c:v>1725</c:v>
                </c:pt>
                <c:pt idx="8">
                  <c:v>2413</c:v>
                </c:pt>
                <c:pt idx="9">
                  <c:v>2964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C-4E8A-B5D6-DE62ADBFC9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8663999"/>
        <c:axId val="210398687"/>
      </c:barChart>
      <c:lineChart>
        <c:grouping val="standard"/>
        <c:varyColors val="0"/>
        <c:ser>
          <c:idx val="1"/>
          <c:order val="1"/>
          <c:tx>
            <c:strRef>
              <c:f>'6.14'!$B$6</c:f>
              <c:strCache>
                <c:ptCount val="1"/>
                <c:pt idx="0">
                  <c:v>10 000 хүн амд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'6.14'!$C$4:$L$4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'6.14'!$C$6:$L$6</c:f>
              <c:numCache>
                <c:formatCode>0.0</c:formatCode>
                <c:ptCount val="10"/>
                <c:pt idx="0">
                  <c:v>9.2338798033591818</c:v>
                </c:pt>
                <c:pt idx="1">
                  <c:v>9.408950726897606</c:v>
                </c:pt>
                <c:pt idx="2">
                  <c:v>12.996911538681307</c:v>
                </c:pt>
                <c:pt idx="3">
                  <c:v>19.831920909096521</c:v>
                </c:pt>
                <c:pt idx="4">
                  <c:v>17.046733378181099</c:v>
                </c:pt>
                <c:pt idx="5">
                  <c:v>8.1999999999999993</c:v>
                </c:pt>
                <c:pt idx="6">
                  <c:v>2.2999999999999998</c:v>
                </c:pt>
                <c:pt idx="7">
                  <c:v>5.2</c:v>
                </c:pt>
                <c:pt idx="8">
                  <c:v>7.1</c:v>
                </c:pt>
                <c:pt idx="9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4DC-4E8A-B5D6-DE62ADBFC9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9533279"/>
        <c:axId val="77896431"/>
      </c:lineChart>
      <c:catAx>
        <c:axId val="88663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0398687"/>
        <c:crosses val="autoZero"/>
        <c:auto val="1"/>
        <c:lblAlgn val="ctr"/>
        <c:lblOffset val="100"/>
        <c:noMultiLvlLbl val="0"/>
      </c:catAx>
      <c:valAx>
        <c:axId val="210398687"/>
        <c:scaling>
          <c:orientation val="minMax"/>
        </c:scaling>
        <c:delete val="0"/>
        <c:axPos val="l"/>
        <c:numFmt formatCode="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663999"/>
        <c:crosses val="autoZero"/>
        <c:crossBetween val="between"/>
      </c:valAx>
      <c:valAx>
        <c:axId val="7789643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29533279"/>
        <c:crosses val="max"/>
        <c:crossBetween val="between"/>
      </c:valAx>
      <c:catAx>
        <c:axId val="1829533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896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924624135200056E-2"/>
          <c:y val="0.92486258045509029"/>
          <c:w val="0.27774028073819818"/>
          <c:h val="5.459827508922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166686</xdr:rowOff>
    </xdr:from>
    <xdr:to>
      <xdr:col>12</xdr:col>
      <xdr:colOff>361950</xdr:colOff>
      <xdr:row>21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2BE74C-0EE9-4FE0-83CD-83AC1B89C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457200</xdr:colOff>
      <xdr:row>20</xdr:row>
      <xdr:rowOff>83876</xdr:rowOff>
    </xdr:from>
    <xdr:to>
      <xdr:col>5</xdr:col>
      <xdr:colOff>160564</xdr:colOff>
      <xdr:row>20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CCD1996-8394-46A9-9AC6-2BDDC3AE8932}"/>
            </a:ext>
          </a:extLst>
        </xdr:cNvPr>
        <xdr:cNvCxnSpPr/>
      </xdr:nvCxnSpPr>
      <xdr:spPr>
        <a:xfrm flipV="1">
          <a:off x="2895600" y="3893876"/>
          <a:ext cx="312964" cy="1849"/>
        </a:xfrm>
        <a:prstGeom prst="straightConnector1">
          <a:avLst/>
        </a:prstGeom>
        <a:ln w="19050">
          <a:solidFill>
            <a:srgbClr val="C00000"/>
          </a:solidFill>
          <a:prstDash val="sys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120332</xdr:colOff>
      <xdr:row>19</xdr:row>
      <xdr:rowOff>165668</xdr:rowOff>
    </xdr:from>
    <xdr:to>
      <xdr:col>9</xdr:col>
      <xdr:colOff>49945</xdr:colOff>
      <xdr:row>21</xdr:row>
      <xdr:rowOff>9763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73EA65A3-624E-4E24-BC7C-898D09182019}"/>
            </a:ext>
          </a:extLst>
        </xdr:cNvPr>
        <xdr:cNvSpPr txBox="1"/>
      </xdr:nvSpPr>
      <xdr:spPr>
        <a:xfrm>
          <a:off x="3168332" y="3785168"/>
          <a:ext cx="2368013" cy="22509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10 000 хүнд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200025</xdr:colOff>
      <xdr:row>20</xdr:row>
      <xdr:rowOff>85725</xdr:rowOff>
    </xdr:from>
    <xdr:to>
      <xdr:col>8</xdr:col>
      <xdr:colOff>515791</xdr:colOff>
      <xdr:row>20</xdr:row>
      <xdr:rowOff>89068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C492C09-D820-4DC7-A2F3-01F531F8C1CC}"/>
            </a:ext>
          </a:extLst>
        </xdr:cNvPr>
        <xdr:cNvCxnSpPr/>
      </xdr:nvCxnSpPr>
      <xdr:spPr>
        <a:xfrm>
          <a:off x="5076825" y="3895725"/>
          <a:ext cx="315766" cy="3343"/>
        </a:xfrm>
        <a:prstGeom prst="straightConnector1">
          <a:avLst/>
        </a:prstGeom>
        <a:ln w="19050">
          <a:solidFill>
            <a:schemeClr val="accent6">
              <a:lumMod val="50000"/>
            </a:schemeClr>
          </a:solidFill>
          <a:prstDash val="solid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433986</xdr:colOff>
      <xdr:row>19</xdr:row>
      <xdr:rowOff>152400</xdr:rowOff>
    </xdr:from>
    <xdr:to>
      <xdr:col>11</xdr:col>
      <xdr:colOff>568326</xdr:colOff>
      <xdr:row>21</xdr:row>
      <xdr:rowOff>20638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1ACCCEF9-E394-4484-915F-5AFCA31B2EB4}"/>
            </a:ext>
          </a:extLst>
        </xdr:cNvPr>
        <xdr:cNvSpPr txBox="1"/>
      </xdr:nvSpPr>
      <xdr:spPr>
        <a:xfrm>
          <a:off x="5310786" y="3771900"/>
          <a:ext cx="1963140" cy="24923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бодит тоо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0.01995</cdr:x>
      <cdr:y>0.53017</cdr:y>
    </cdr:from>
    <cdr:to>
      <cdr:x>1</cdr:x>
      <cdr:y>0.53273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4E4695B-0E5F-451B-B423-6F6762FA45C8}"/>
            </a:ext>
          </a:extLst>
        </cdr:cNvPr>
        <cdr:cNvCxnSpPr/>
      </cdr:nvCxnSpPr>
      <cdr:spPr>
        <a:xfrm xmlns:a="http://schemas.openxmlformats.org/drawingml/2006/main" flipV="1">
          <a:off x="152400" y="1966914"/>
          <a:ext cx="7486650" cy="952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0.01912</cdr:x>
      <cdr:y>0.46555</cdr:y>
    </cdr:from>
    <cdr:to>
      <cdr:x>0.99917</cdr:x>
      <cdr:y>0.46812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F6BD017D-CDE6-4C38-A3A9-F8205DD556B3}"/>
            </a:ext>
          </a:extLst>
        </cdr:cNvPr>
        <cdr:cNvCxnSpPr/>
      </cdr:nvCxnSpPr>
      <cdr:spPr>
        <a:xfrm xmlns:a="http://schemas.openxmlformats.org/drawingml/2006/main" flipV="1">
          <a:off x="146050" y="1727200"/>
          <a:ext cx="7486650" cy="952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6">
              <a:lumMod val="50000"/>
            </a:schemeClr>
          </a:solidFill>
          <a:prstDash val="solid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2015 он</v>
          </cell>
          <cell r="D4" t="str">
            <v>2016 он</v>
          </cell>
          <cell r="E4" t="str">
            <v>2017 он</v>
          </cell>
          <cell r="F4" t="str">
            <v>2018 он</v>
          </cell>
          <cell r="G4" t="str">
            <v>2019 он</v>
          </cell>
          <cell r="H4" t="str">
            <v>2020 он</v>
          </cell>
          <cell r="I4" t="str">
            <v>2021 он</v>
          </cell>
          <cell r="J4" t="str">
            <v>2022 он</v>
          </cell>
          <cell r="K4" t="str">
            <v>2023 он</v>
          </cell>
          <cell r="L4" t="str">
            <v>2024 он</v>
          </cell>
        </row>
        <row r="5">
          <cell r="B5" t="str">
            <v>тоо</v>
          </cell>
          <cell r="C5">
            <v>2737</v>
          </cell>
          <cell r="D5">
            <v>2848</v>
          </cell>
          <cell r="E5">
            <v>4026</v>
          </cell>
          <cell r="F5">
            <v>6265</v>
          </cell>
          <cell r="G5">
            <v>5438</v>
          </cell>
          <cell r="H5">
            <v>2630</v>
          </cell>
          <cell r="I5">
            <v>732</v>
          </cell>
          <cell r="J5">
            <v>1725</v>
          </cell>
          <cell r="K5">
            <v>2413</v>
          </cell>
          <cell r="L5">
            <v>2964</v>
          </cell>
        </row>
        <row r="6">
          <cell r="B6" t="str">
            <v>10 000 хүн амд</v>
          </cell>
          <cell r="C6">
            <v>9.2338798033591818</v>
          </cell>
          <cell r="D6">
            <v>9.408950726897606</v>
          </cell>
          <cell r="E6">
            <v>12.996911538681307</v>
          </cell>
          <cell r="F6">
            <v>19.831920909096521</v>
          </cell>
          <cell r="G6">
            <v>17.046733378181099</v>
          </cell>
          <cell r="H6">
            <v>8.1999999999999993</v>
          </cell>
          <cell r="I6">
            <v>2.2999999999999998</v>
          </cell>
          <cell r="J6">
            <v>5.2</v>
          </cell>
          <cell r="K6">
            <v>7.1</v>
          </cell>
          <cell r="L6">
            <v>8.6999999999999993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D8A5-CF76-43FF-86EA-892373B9BCF4}">
  <dimension ref="A1:S26"/>
  <sheetViews>
    <sheetView tabSelected="1" workbookViewId="0"/>
  </sheetViews>
  <sheetFormatPr defaultRowHeight="15" x14ac:dyDescent="0.25"/>
  <cols>
    <col min="15" max="15" width="9.5703125" bestFit="1" customWidth="1"/>
  </cols>
  <sheetData>
    <row r="1" spans="1:19" x14ac:dyDescent="0.25">
      <c r="A1" t="s">
        <v>13</v>
      </c>
    </row>
    <row r="4" spans="1:19" x14ac:dyDescent="0.25">
      <c r="B4" s="1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3" t="s">
        <v>10</v>
      </c>
      <c r="N4" s="1"/>
    </row>
    <row r="5" spans="1:19" x14ac:dyDescent="0.25">
      <c r="B5" s="4" t="s">
        <v>11</v>
      </c>
      <c r="C5" s="5">
        <v>2737</v>
      </c>
      <c r="D5" s="5">
        <v>2848</v>
      </c>
      <c r="E5" s="5">
        <v>4026</v>
      </c>
      <c r="F5" s="5">
        <v>6265</v>
      </c>
      <c r="G5" s="5">
        <v>5438</v>
      </c>
      <c r="H5" s="5">
        <v>2630</v>
      </c>
      <c r="I5" s="5">
        <v>732</v>
      </c>
      <c r="J5" s="5">
        <v>1725</v>
      </c>
      <c r="K5" s="5">
        <v>2413</v>
      </c>
      <c r="L5" s="5">
        <v>2964</v>
      </c>
      <c r="M5" s="6">
        <f>AVERAGE(C5:L5)</f>
        <v>3177.8</v>
      </c>
      <c r="N5" s="7">
        <f>M5-L5</f>
        <v>213.80000000000018</v>
      </c>
      <c r="O5" s="8">
        <f>L5-K5</f>
        <v>551</v>
      </c>
      <c r="P5" s="8"/>
      <c r="R5">
        <v>7463</v>
      </c>
      <c r="S5" s="8">
        <f>L5*100/R5</f>
        <v>39.715931930858901</v>
      </c>
    </row>
    <row r="6" spans="1:19" x14ac:dyDescent="0.25">
      <c r="B6" s="9" t="s">
        <v>12</v>
      </c>
      <c r="C6" s="10">
        <v>9.2338798033591818</v>
      </c>
      <c r="D6" s="10">
        <v>9.408950726897606</v>
      </c>
      <c r="E6" s="10">
        <v>12.996911538681307</v>
      </c>
      <c r="F6" s="10">
        <v>19.831920909096521</v>
      </c>
      <c r="G6" s="10">
        <v>17.046733378181099</v>
      </c>
      <c r="H6" s="10">
        <v>8.1999999999999993</v>
      </c>
      <c r="I6" s="10">
        <v>2.2999999999999998</v>
      </c>
      <c r="J6" s="10">
        <v>5.2</v>
      </c>
      <c r="K6" s="10">
        <v>7.1</v>
      </c>
      <c r="L6" s="10">
        <v>8.6999999999999993</v>
      </c>
      <c r="M6" s="6">
        <f>AVERAGE(C6:L6)</f>
        <v>10.001839635621572</v>
      </c>
      <c r="N6" s="7">
        <f>M6-L6</f>
        <v>1.3018396356215725</v>
      </c>
      <c r="O6" s="8">
        <f>L6-K6</f>
        <v>1.5999999999999996</v>
      </c>
    </row>
    <row r="14" spans="1:19" x14ac:dyDescent="0.25">
      <c r="B14">
        <v>2964</v>
      </c>
    </row>
    <row r="15" spans="1:19" x14ac:dyDescent="0.25">
      <c r="B15">
        <v>1510</v>
      </c>
      <c r="C15">
        <f>B14-B15</f>
        <v>1454</v>
      </c>
    </row>
    <row r="16" spans="1:19" x14ac:dyDescent="0.25">
      <c r="B16" s="8">
        <f>B15*100/B14</f>
        <v>50.944669365722</v>
      </c>
      <c r="C16" s="8">
        <f>100-B16</f>
        <v>49.055330634278</v>
      </c>
    </row>
    <row r="18" spans="2:4" x14ac:dyDescent="0.25">
      <c r="B18">
        <v>2964</v>
      </c>
      <c r="C18">
        <v>2964</v>
      </c>
      <c r="D18">
        <v>2964</v>
      </c>
    </row>
    <row r="19" spans="2:4" x14ac:dyDescent="0.25">
      <c r="B19">
        <v>1436</v>
      </c>
      <c r="C19">
        <v>641</v>
      </c>
      <c r="D19">
        <v>179</v>
      </c>
    </row>
    <row r="20" spans="2:4" x14ac:dyDescent="0.25">
      <c r="B20" s="8">
        <f>B19*100/B18</f>
        <v>48.448043184885293</v>
      </c>
      <c r="C20" s="8">
        <f t="shared" ref="C20:D20" si="0">C19*100/C18</f>
        <v>21.626180836707153</v>
      </c>
      <c r="D20" s="8">
        <f t="shared" si="0"/>
        <v>6.0391363022941968</v>
      </c>
    </row>
    <row r="22" spans="2:4" x14ac:dyDescent="0.25">
      <c r="B22">
        <v>2616</v>
      </c>
      <c r="C22" s="8">
        <f>B22*100/B14</f>
        <v>88.259109311740886</v>
      </c>
    </row>
    <row r="23" spans="2:4" x14ac:dyDescent="0.25">
      <c r="B23">
        <f>B14-B22</f>
        <v>348</v>
      </c>
      <c r="C23" s="8">
        <f>B23*100/B14</f>
        <v>11.740890688259109</v>
      </c>
    </row>
    <row r="25" spans="2:4" x14ac:dyDescent="0.25">
      <c r="B25">
        <v>530</v>
      </c>
      <c r="C25">
        <v>1144</v>
      </c>
      <c r="D25">
        <v>658</v>
      </c>
    </row>
    <row r="26" spans="2:4" x14ac:dyDescent="0.25">
      <c r="B26" s="8">
        <f>B25*100/B18</f>
        <v>17.881241565452093</v>
      </c>
      <c r="C26" s="8">
        <f t="shared" ref="C26:D26" si="1">C25*100/C18</f>
        <v>38.596491228070178</v>
      </c>
      <c r="D26" s="8">
        <f t="shared" si="1"/>
        <v>22.199730094466936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2025-06-16T03:48:57Z</dcterms:created>
  <dcterms:modified xsi:type="dcterms:W3CDTF">2025-06-16T03:49:30Z</dcterms:modified>
</cp:coreProperties>
</file>